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njones/python_projects/ce544/docs/unit2/07_seep_slope/files/"/>
    </mc:Choice>
  </mc:AlternateContent>
  <xr:revisionPtr revIDLastSave="0" documentId="13_ncr:1_{371BE1DC-FA4F-A142-8FF0-306B90CD80AA}" xr6:coauthVersionLast="47" xr6:coauthVersionMax="47" xr10:uidLastSave="{00000000-0000-0000-0000-000000000000}"/>
  <bookViews>
    <workbookView xWindow="6460" yWindow="5000" windowWidth="30840" windowHeight="19760" activeTab="2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8" l="1"/>
  <c r="D5" i="8"/>
  <c r="AQ6" i="2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<sst xmlns="http://schemas.openxmlformats.org/spreadsheetml/2006/main" count="279" uniqueCount="156">
  <si>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</si>
  <si>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</si>
  <si>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</si>
  <si>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</si>
  <si>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</si>
  <si>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</si>
  <si>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</si>
  <si>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</si>
  <si>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</si>
  <si>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</si>
  <si>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</si>
  <si>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</si>
  <si>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</si>
  <si>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</si>
  <si>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</si>
  <si>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</si>
  <si>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</si>
  <si>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</si>
  <si>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</si>
  <si>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</si>
  <si>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</si>
  <si>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</si>
  <si>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</si>
  <si>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</si>
  <si>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</si>
  <si>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</si>
  <si>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</si>
  <si>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</si>
  <si>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</si>
  <si>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</si>
  <si>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</si>
  <si>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</si>
  <si>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</si>
  <si>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</si>
  <si>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</si>
  <si>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</si>
  <si>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</si>
  <si>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</si>
  <si>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</si>
  <si>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</si>
  <si>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</si>
  <si>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</si>
  <si>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</si>
  <si>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</si>
  <si>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</si>
  <si>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</si>
  <si>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</si>
  <si>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</si>
  <si>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</si>
  <si>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</si>
  <si>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</si>
  <si>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</si>
  <si>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</si>
  <si>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</si>
  <si>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</si>
  <si>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</si>
  <si>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</si>
  <si>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</si>
  <si>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</si>
  <si>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</si>
  <si>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</si>
  <si>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</si>
  <si>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</si>
  <si>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</si>
  <si>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</si>
  <si>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</si>
  <si>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</si>
  <si>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</si>
  <si>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</si>
  <si>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</si>
  <si>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</si>
  <si>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</si>
  <si>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</si>
  <si>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</si>
  <si>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</si>
  <si>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</si>
  <si>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</si>
  <si>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</si>
  <si>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</si>
  <si>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</si>
  <si>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</si>
  <si>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t>ψ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</si>
  <si>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</si>
  <si>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s(ψ)</t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</si>
  <si>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</si>
  <si>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</si>
  <si>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</si>
  <si>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</si>
  <si>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</si>
  <si>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</si>
  <si>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</si>
  <si>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</si>
  <si>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</si>
  <si>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</si>
  <si>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</si>
  <si>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</si>
  <si>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</si>
  <si>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</si>
  <si>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</si>
  <si>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</si>
  <si>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</si>
  <si>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</si>
  <si>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</si>
  <si>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</si>
  <si>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</si>
  <si>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</si>
  <si>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</si>
  <si>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</si>
  <si>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</si>
  <si>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</si>
  <si>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</si>
  <si>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</si>
  <si>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</si>
  <si>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</si>
  <si>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</si>
  <si>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</si>
  <si>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</si>
  <si>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</si>
  <si>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</si>
  <si>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</si>
  <si>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</si>
  <si>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</si>
  <si>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</si>
  <si>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</si>
  <si>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</si>
  <si>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</si>
  <si>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</si>
  <si>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</si>
  <si>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</si>
  <si>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</si>
  <si>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</si>
  <si>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</si>
  <si>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</si>
  <si>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</si>
  <si>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</si>
  <si>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</si>
  <si>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</si>
  <si>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</si>
  <si>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</si>
  <si>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</si>
  <si>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</si>
  <si>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</si>
  <si>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</si>
  <si>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</si>
  <si>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</si>
  <si>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</si>
  <si>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</si>
  <si>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</si>
  <si>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</si>
  <si>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</si>
  <si>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</si>
  <si>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</si>
  <si>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</si>
  <si>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shell</t>
  </si>
  <si>
    <t>core</t>
  </si>
  <si>
    <t>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</si>
</sst>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200</c:v>
                </c:pt>
                <c:pt idx="1">
                  <c:v>320</c:v>
                </c:pt>
                <c:pt idx="2">
                  <c:v>360</c:v>
                </c:pt>
                <c:pt idx="3">
                  <c:v>380</c:v>
                </c:pt>
                <c:pt idx="4">
                  <c:v>550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100</c:v>
                </c:pt>
                <c:pt idx="1">
                  <c:v>160</c:v>
                </c:pt>
                <c:pt idx="2">
                  <c:v>180</c:v>
                </c:pt>
                <c:pt idx="3">
                  <c:v>180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  <c:pt idx="0">
                  <c:v>320</c:v>
                </c:pt>
                <c:pt idx="1">
                  <c:v>360</c:v>
                </c:pt>
                <c:pt idx="2">
                  <c:v>380</c:v>
                </c:pt>
                <c:pt idx="3">
                  <c:v>420</c:v>
                </c:pt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  <c:pt idx="0">
                  <c:v>100</c:v>
                </c:pt>
                <c:pt idx="1">
                  <c:v>165</c:v>
                </c:pt>
                <c:pt idx="2">
                  <c:v>165</c:v>
                </c:pt>
                <c:pt idx="3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  <c:pt idx="0">
                  <c:v>0</c:v>
                </c:pt>
                <c:pt idx="1">
                  <c:v>320</c:v>
                </c:pt>
                <c:pt idx="2">
                  <c:v>360</c:v>
                </c:pt>
                <c:pt idx="3">
                  <c:v>380</c:v>
                </c:pt>
                <c:pt idx="4">
                  <c:v>420</c:v>
                </c:pt>
                <c:pt idx="5">
                  <c:v>750</c:v>
                </c:pt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  <c:pt idx="0">
                  <c:v>100</c:v>
                </c:pt>
                <c:pt idx="1">
                  <c:v>100</c:v>
                </c:pt>
                <c:pt idx="2">
                  <c:v>60</c:v>
                </c:pt>
                <c:pt idx="3">
                  <c:v>60</c:v>
                </c:pt>
                <c:pt idx="4">
                  <c:v>100</c:v>
                </c:pt>
                <c:pt idx="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  <c:pt idx="0">
                  <c:v>0</c:v>
                </c:pt>
                <c:pt idx="1">
                  <c:v>200</c:v>
                </c:pt>
                <c:pt idx="2">
                  <c:v>320</c:v>
                </c:pt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  <c:pt idx="0">
                  <c:v>380</c:v>
                </c:pt>
                <c:pt idx="1">
                  <c:v>550</c:v>
                </c:pt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  <c:pt idx="0">
                  <c:v>180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  <c:pt idx="0">
                  <c:v>0</c:v>
                </c:pt>
                <c:pt idx="1">
                  <c:v>200</c:v>
                </c:pt>
                <c:pt idx="2">
                  <c:v>320</c:v>
                </c:pt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  <c:pt idx="0">
                  <c:v>100</c:v>
                </c:pt>
                <c:pt idx="1">
                  <c:v>100</c:v>
                </c:pt>
                <c:pt idx="2">
                  <c:v>160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  <c:pt idx="0">
                  <c:v>550</c:v>
                </c:pt>
                <c:pt idx="1">
                  <c:v>750</c:v>
                </c:pt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  <c:pt idx="0">
                  <c:v>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zoomScale="140" zoomScaleNormal="140" workbookViewId="0">
      <selection activeCell="B24" sqref="B24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101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8</v>
      </c>
    </row>
    <row r="7" spans="1:7" x14ac:dyDescent="0.2">
      <c r="B7" s="43" t="s">
        <v>47</v>
      </c>
      <c r="C7" s="43"/>
      <c r="D7" s="43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121</v>
      </c>
      <c r="G8" t="s">
        <v>122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123</v>
      </c>
      <c r="G15" t="s">
        <v>125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98</v>
      </c>
      <c r="G17" s="9" t="s">
        <v>127</v>
      </c>
    </row>
    <row r="18" spans="2:7" x14ac:dyDescent="0.2">
      <c r="F18" s="1" t="s">
        <v>124</v>
      </c>
      <c r="G18" s="9" t="s">
        <v>126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105</v>
      </c>
      <c r="C2" s="12" t="s">
        <v>106</v>
      </c>
      <c r="D2" s="12" t="s">
        <v>107</v>
      </c>
      <c r="E2" s="12" t="s">
        <v>108</v>
      </c>
      <c r="F2" s="32" t="s">
        <v>110</v>
      </c>
      <c r="G2" s="33" t="s">
        <v>115</v>
      </c>
      <c r="H2" s="32" t="s">
        <v>113</v>
      </c>
      <c r="I2" s="32" t="s">
        <v>114</v>
      </c>
      <c r="J2" s="33" t="s">
        <v>103</v>
      </c>
      <c r="K2" s="33" t="s">
        <v>109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112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111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C14" sqref="C14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2" t="s">
        <v>140</v>
      </c>
      <c r="C2" s="52"/>
      <c r="E2" s="48" t="s">
        <v>135</v>
      </c>
      <c r="F2" s="48"/>
      <c r="H2" s="48" t="s">
        <v>136</v>
      </c>
      <c r="I2" s="48"/>
      <c r="K2" s="48" t="s">
        <v>137</v>
      </c>
      <c r="L2" s="48"/>
      <c r="N2" s="48" t="s">
        <v>138</v>
      </c>
      <c r="O2" s="48"/>
      <c r="Q2" s="48" t="s">
        <v>139</v>
      </c>
      <c r="R2" s="48"/>
    </row>
    <row r="3" spans="2:18" x14ac:dyDescent="0.2">
      <c r="B3" s="52"/>
      <c r="C3" s="52"/>
      <c r="E3" s="37" t="s">
        <v>97</v>
      </c>
      <c r="F3" s="38">
        <v>160</v>
      </c>
      <c r="H3" s="37" t="s">
        <v>97</v>
      </c>
      <c r="I3" s="38">
        <v>100</v>
      </c>
      <c r="K3" s="37" t="s">
        <v>97</v>
      </c>
      <c r="L3" s="38"/>
      <c r="N3" s="37" t="s">
        <v>97</v>
      </c>
      <c r="O3" s="38"/>
      <c r="Q3" s="37" t="s">
        <v>97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>
        <v>380</v>
      </c>
      <c r="C5" s="3">
        <v>180</v>
      </c>
      <c r="E5" s="3">
        <v>0</v>
      </c>
      <c r="F5" s="3">
        <v>100</v>
      </c>
      <c r="H5" s="3">
        <v>550</v>
      </c>
      <c r="I5" s="3">
        <v>100</v>
      </c>
      <c r="K5" s="3"/>
      <c r="L5" s="3"/>
      <c r="N5" s="3"/>
      <c r="O5" s="3"/>
      <c r="Q5" s="3"/>
      <c r="R5" s="3"/>
    </row>
    <row r="6" spans="2:18" x14ac:dyDescent="0.2">
      <c r="B6" s="3">
        <v>550</v>
      </c>
      <c r="C6" s="3">
        <v>100</v>
      </c>
      <c r="E6" s="3">
        <v>200</v>
      </c>
      <c r="F6" s="3">
        <v>100</v>
      </c>
      <c r="H6" s="3">
        <v>750</v>
      </c>
      <c r="I6" s="3">
        <v>100</v>
      </c>
      <c r="K6" s="3"/>
      <c r="L6" s="3"/>
      <c r="N6" s="3"/>
      <c r="O6" s="3"/>
      <c r="Q6" s="3"/>
      <c r="R6" s="3"/>
    </row>
    <row r="7" spans="2:18" x14ac:dyDescent="0.2">
      <c r="B7" s="3"/>
      <c r="C7" s="3"/>
      <c r="E7" s="3">
        <v>320</v>
      </c>
      <c r="F7" s="3">
        <v>160</v>
      </c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142</v>
      </c>
      <c r="C2" s="53"/>
      <c r="E2" s="49" t="s">
        <v>141</v>
      </c>
      <c r="F2" s="49"/>
      <c r="H2" s="49" t="s">
        <v>143</v>
      </c>
      <c r="I2" s="49"/>
      <c r="K2" s="49" t="s">
        <v>144</v>
      </c>
      <c r="L2" s="49"/>
      <c r="N2" s="49" t="s">
        <v>145</v>
      </c>
      <c r="O2" s="49"/>
      <c r="Q2" s="49" t="s">
        <v>146</v>
      </c>
      <c r="R2" s="49"/>
    </row>
    <row r="3" spans="2:18" x14ac:dyDescent="0.2">
      <c r="B3" s="53"/>
      <c r="C3" s="53"/>
      <c r="E3" s="39" t="s">
        <v>97</v>
      </c>
      <c r="F3" s="40"/>
      <c r="H3" s="39" t="s">
        <v>97</v>
      </c>
      <c r="I3" s="40"/>
      <c r="K3" s="39" t="s">
        <v>97</v>
      </c>
      <c r="L3" s="40"/>
      <c r="N3" s="39" t="s">
        <v>97</v>
      </c>
      <c r="O3" s="40"/>
      <c r="Q3" s="39" t="s">
        <v>97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tabSelected="1" zoomScale="140" zoomScaleNormal="140" workbookViewId="0">
      <selection activeCell="D12" sqref="D12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87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90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91</v>
      </c>
      <c r="K5" s="9" t="s">
        <v>89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4" t="s">
        <v>57</v>
      </c>
      <c r="D7" s="44"/>
      <c r="E7" s="44"/>
      <c r="F7" s="44"/>
      <c r="G7" s="44"/>
      <c r="H7" s="44"/>
      <c r="I7" s="44"/>
      <c r="J7" s="44"/>
      <c r="K7" s="1"/>
      <c r="L7" s="44" t="s">
        <v>58</v>
      </c>
      <c r="M7" s="44"/>
      <c r="N7" s="44"/>
      <c r="O7" s="44"/>
      <c r="P7" s="44"/>
      <c r="Q7" s="44"/>
      <c r="R7" s="44" t="s">
        <v>95</v>
      </c>
      <c r="S7" s="44"/>
      <c r="T7" s="44"/>
      <c r="U7" s="44"/>
      <c r="V7" s="44"/>
      <c r="W7" s="44" t="s">
        <v>102</v>
      </c>
      <c r="X7" s="44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6" t="s">
        <v>81</v>
      </c>
      <c r="K8" s="21" t="s">
        <v>88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82</v>
      </c>
      <c r="Q8" s="23" t="s">
        <v>83</v>
      </c>
      <c r="R8" s="25" t="s">
        <v>92</v>
      </c>
      <c r="S8" s="25" t="s">
        <v>93</v>
      </c>
      <c r="T8" s="25" t="s">
        <v>94</v>
      </c>
      <c r="U8" s="25" t="s">
        <v>99</v>
      </c>
      <c r="V8" s="25" t="s">
        <v>100</v>
      </c>
      <c r="W8" s="29" t="s">
        <v>103</v>
      </c>
      <c r="X8" s="30" t="s">
        <v>104</v>
      </c>
    </row>
    <row r="9" spans="1:24" x14ac:dyDescent="0.2">
      <c r="A9" s="3">
        <v>1</v>
      </c>
      <c r="B9" s="3" t="s">
        <v>153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>
        <v>1</v>
      </c>
      <c r="S9" s="3">
        <v>1</v>
      </c>
      <c r="T9" s="3">
        <v>0</v>
      </c>
      <c r="U9" s="3">
        <v>0.01</v>
      </c>
      <c r="V9" s="3">
        <v>-1</v>
      </c>
      <c r="W9" s="3">
        <v>200000</v>
      </c>
      <c r="X9" s="3">
        <v>0.2</v>
      </c>
    </row>
    <row r="10" spans="1:24" x14ac:dyDescent="0.2">
      <c r="A10" s="3">
        <v>2</v>
      </c>
      <c r="B10" s="3" t="s">
        <v>154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>
        <v>1E-3</v>
      </c>
      <c r="S10" s="3">
        <v>1E-3</v>
      </c>
      <c r="T10" s="3">
        <v>0</v>
      </c>
      <c r="U10" s="3">
        <v>0.01</v>
      </c>
      <c r="V10" s="3">
        <v>-1</v>
      </c>
      <c r="W10" s="3">
        <v>30000</v>
      </c>
      <c r="X10" s="3">
        <v>0.4</v>
      </c>
    </row>
    <row r="11" spans="1:24" x14ac:dyDescent="0.2">
      <c r="A11" s="3">
        <v>3</v>
      </c>
      <c r="B11" s="3" t="s">
        <v>155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>
        <v>0.1</v>
      </c>
      <c r="S11" s="3">
        <v>0.1</v>
      </c>
      <c r="T11" s="3">
        <v>0</v>
      </c>
      <c r="U11" s="3">
        <v>0.01</v>
      </c>
      <c r="V11" s="3">
        <v>-1</v>
      </c>
      <c r="W11" s="3">
        <v>50000</v>
      </c>
      <c r="X11" s="3">
        <v>0.35</v>
      </c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E9:F50">
    <cfRule type="expression" dxfId="9" priority="4">
      <formula>$D9="cp"</formula>
    </cfRule>
  </conditionalFormatting>
  <conditionalFormatting sqref="G9:H50">
    <cfRule type="expression" dxfId="8" priority="3">
      <formula>$D9="mc"</formula>
    </cfRule>
  </conditionalFormatting>
  <conditionalFormatting sqref="I9:J50">
    <cfRule type="expression" dxfId="7" priority="5">
      <formula>$D9="cp"</formula>
    </cfRule>
  </conditionalFormatting>
  <conditionalFormatting sqref="M9:N50">
    <cfRule type="expression" dxfId="6" priority="7">
      <formula>$D9="cp"</formula>
    </cfRule>
  </conditionalFormatting>
  <conditionalFormatting sqref="O9:O50">
    <cfRule type="expression" dxfId="5" priority="14">
      <formula>$D9="mc"</formula>
    </cfRule>
  </conditionalFormatting>
  <conditionalFormatting sqref="P9:Q50">
    <cfRule type="expression" dxfId="4" priority="9">
      <formula>$D9="cp"</formula>
    </cfRule>
  </conditionalFormatting>
  <conditionalFormatting sqref="R9:V11">
    <cfRule type="expression" dxfId="3" priority="1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C18" sqref="C1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96</v>
      </c>
    </row>
    <row r="4" spans="1:44" x14ac:dyDescent="0.2">
      <c r="A4" s="47" t="s">
        <v>2</v>
      </c>
      <c r="B4" s="47"/>
      <c r="D4" s="47" t="s">
        <v>5</v>
      </c>
      <c r="E4" s="47"/>
      <c r="G4" s="47" t="s">
        <v>6</v>
      </c>
      <c r="H4" s="47"/>
      <c r="J4" s="47" t="s">
        <v>7</v>
      </c>
      <c r="K4" s="47"/>
      <c r="M4" s="47" t="s">
        <v>8</v>
      </c>
      <c r="N4" s="47"/>
      <c r="P4" s="47" t="s">
        <v>9</v>
      </c>
      <c r="Q4" s="47"/>
      <c r="R4" s="1"/>
      <c r="S4" s="47" t="s">
        <v>10</v>
      </c>
      <c r="T4" s="47"/>
      <c r="U4" s="1"/>
      <c r="V4" s="47" t="s">
        <v>11</v>
      </c>
      <c r="W4" s="47"/>
      <c r="X4" s="1"/>
      <c r="Y4" s="47" t="s">
        <v>12</v>
      </c>
      <c r="Z4" s="47"/>
      <c r="AA4" s="1"/>
      <c r="AB4" s="47" t="s">
        <v>13</v>
      </c>
      <c r="AC4" s="47"/>
      <c r="AE4" s="47" t="s">
        <v>116</v>
      </c>
      <c r="AF4" s="47"/>
      <c r="AG4" s="1"/>
      <c r="AH4" s="47" t="s">
        <v>117</v>
      </c>
      <c r="AI4" s="47"/>
      <c r="AJ4" s="1"/>
      <c r="AK4" s="47" t="s">
        <v>118</v>
      </c>
      <c r="AL4" s="47"/>
      <c r="AM4" s="1"/>
      <c r="AN4" s="47" t="s">
        <v>119</v>
      </c>
      <c r="AO4" s="47"/>
      <c r="AP4" s="1"/>
      <c r="AQ4" s="47" t="s">
        <v>120</v>
      </c>
      <c r="AR4" s="47"/>
    </row>
    <row r="5" spans="1:44" x14ac:dyDescent="0.2">
      <c r="A5" s="41" t="s">
        <v>128</v>
      </c>
      <c r="B5" s="42">
        <v>1</v>
      </c>
      <c r="D5" s="41" t="s">
        <v>128</v>
      </c>
      <c r="E5" s="42">
        <v>2</v>
      </c>
      <c r="G5" s="41" t="s">
        <v>128</v>
      </c>
      <c r="H5" s="42">
        <v>3</v>
      </c>
      <c r="J5" s="41" t="s">
        <v>128</v>
      </c>
      <c r="K5" s="42">
        <v>4</v>
      </c>
      <c r="M5" s="41" t="s">
        <v>128</v>
      </c>
      <c r="N5" s="42">
        <v>5</v>
      </c>
      <c r="P5" s="41" t="s">
        <v>128</v>
      </c>
      <c r="Q5" s="42">
        <v>6</v>
      </c>
      <c r="R5" s="1"/>
      <c r="S5" s="41" t="s">
        <v>128</v>
      </c>
      <c r="T5" s="42">
        <v>7</v>
      </c>
      <c r="U5" s="1"/>
      <c r="V5" s="41" t="s">
        <v>128</v>
      </c>
      <c r="W5" s="42">
        <v>8</v>
      </c>
      <c r="X5" s="1"/>
      <c r="Y5" s="41" t="s">
        <v>128</v>
      </c>
      <c r="Z5" s="42">
        <v>9</v>
      </c>
      <c r="AA5" s="1"/>
      <c r="AB5" s="41" t="s">
        <v>128</v>
      </c>
      <c r="AC5" s="42">
        <v>10</v>
      </c>
      <c r="AE5" s="41" t="s">
        <v>128</v>
      </c>
      <c r="AF5" s="42">
        <v>11</v>
      </c>
      <c r="AG5" s="1"/>
      <c r="AH5" s="41" t="s">
        <v>128</v>
      </c>
      <c r="AI5" s="42">
        <v>12</v>
      </c>
      <c r="AJ5" s="1"/>
      <c r="AK5" s="41" t="s">
        <v>128</v>
      </c>
      <c r="AL5" s="42">
        <v>13</v>
      </c>
      <c r="AM5" s="1"/>
      <c r="AN5" s="41" t="s">
        <v>128</v>
      </c>
      <c r="AO5" s="42">
        <v>14</v>
      </c>
      <c r="AP5" s="1"/>
      <c r="AQ5" s="41" t="s">
        <v>128</v>
      </c>
      <c r="AR5" s="42">
        <v>15</v>
      </c>
    </row>
    <row r="6" spans="1:44" x14ac:dyDescent="0.2">
      <c r="A6" s="45" t="str">
        <f>_xlfn.XLOOKUP(B5,mat!$A:$A, mat!$B:$B,"") &amp; ""</f>
        <v>shell</v>
      </c>
      <c r="B6" s="46"/>
      <c r="D6" s="45" t="str">
        <f>_xlfn.XLOOKUP(E5,mat!$A:$A, mat!$B:$B,"") &amp; ""</f>
        <v>core</v>
      </c>
      <c r="E6" s="46"/>
      <c r="G6" s="45" t="str">
        <f>_xlfn.XLOOKUP(H5,mat!$A:$A, mat!$B:$B,"") &amp; ""</f>
        <v>foundation</v>
      </c>
      <c r="H6" s="46"/>
      <c r="J6" s="45" t="str">
        <f>_xlfn.XLOOKUP(K5,mat!$A:$A, mat!$B:$B,"") &amp; ""</f>
        <v/>
      </c>
      <c r="K6" s="46"/>
      <c r="M6" s="45" t="str">
        <f>_xlfn.XLOOKUP(N5,mat!$A:$A, mat!$B:$B,"") &amp; ""</f>
        <v/>
      </c>
      <c r="N6" s="46"/>
      <c r="P6" s="45" t="str">
        <f>_xlfn.XLOOKUP(Q5,mat!$A:$A, mat!$B:$B,"") &amp; ""</f>
        <v/>
      </c>
      <c r="Q6" s="46"/>
      <c r="R6" s="1"/>
      <c r="S6" s="45" t="str">
        <f>_xlfn.XLOOKUP(T5,mat!$A:$A, mat!$B:$B,"") &amp; ""</f>
        <v/>
      </c>
      <c r="T6" s="46"/>
      <c r="U6" s="1"/>
      <c r="V6" s="45" t="str">
        <f>_xlfn.XLOOKUP(W5,mat!$A:$A, mat!$B:$B,"") &amp; ""</f>
        <v/>
      </c>
      <c r="W6" s="46"/>
      <c r="X6" s="1"/>
      <c r="Y6" s="45" t="str">
        <f>_xlfn.XLOOKUP(Z5,mat!$A:$A, mat!$B:$B,"") &amp; ""</f>
        <v/>
      </c>
      <c r="Z6" s="46"/>
      <c r="AA6" s="1"/>
      <c r="AB6" s="45" t="str">
        <f>_xlfn.XLOOKUP(AC5,mat!$A:$A, mat!$B:$B,"") &amp; ""</f>
        <v/>
      </c>
      <c r="AC6" s="46"/>
      <c r="AE6" s="45" t="str">
        <f>_xlfn.XLOOKUP(AF5,mat!$A:$A, mat!$B:$B,"") &amp; ""</f>
        <v/>
      </c>
      <c r="AF6" s="46"/>
      <c r="AG6" s="1"/>
      <c r="AH6" s="45" t="str">
        <f>_xlfn.XLOOKUP(AI5,mat!$A:$A, mat!$B:$B,"") &amp; ""</f>
        <v/>
      </c>
      <c r="AI6" s="46"/>
      <c r="AJ6" s="1"/>
      <c r="AK6" s="45" t="str">
        <f>_xlfn.XLOOKUP(AL5,mat!$A:$A, mat!$B:$B,"") &amp; ""</f>
        <v/>
      </c>
      <c r="AL6" s="46"/>
      <c r="AM6" s="1"/>
      <c r="AN6" s="45" t="str">
        <f>_xlfn.XLOOKUP(AO5,mat!$A:$A, mat!$B:$B,"") &amp; ""</f>
        <v/>
      </c>
      <c r="AO6" s="46"/>
      <c r="AP6" s="1"/>
      <c r="AQ6" s="45" t="str">
        <f>_xlfn.XLOOKUP(AR5,mat!$A:$A, mat!$B:$B,"") &amp; ""</f>
        <v/>
      </c>
      <c r="AR6" s="4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200</v>
      </c>
      <c r="B8" s="3">
        <v>100</v>
      </c>
      <c r="D8" s="3">
        <v>320</v>
      </c>
      <c r="E8" s="3">
        <v>100</v>
      </c>
      <c r="G8" s="3">
        <v>0</v>
      </c>
      <c r="H8" s="3">
        <v>100</v>
      </c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320</v>
      </c>
      <c r="B9" s="3">
        <v>160</v>
      </c>
      <c r="D9" s="3">
        <v>360</v>
      </c>
      <c r="E9" s="3">
        <v>165</v>
      </c>
      <c r="G9" s="3">
        <v>320</v>
      </c>
      <c r="H9" s="3">
        <v>100</v>
      </c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360</v>
      </c>
      <c r="B10" s="3">
        <v>180</v>
      </c>
      <c r="D10" s="3">
        <v>380</v>
      </c>
      <c r="E10" s="3">
        <v>165</v>
      </c>
      <c r="G10" s="3">
        <v>360</v>
      </c>
      <c r="H10" s="3">
        <v>60</v>
      </c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380</v>
      </c>
      <c r="B11" s="3">
        <v>180</v>
      </c>
      <c r="D11" s="3">
        <v>420</v>
      </c>
      <c r="E11" s="3">
        <v>100</v>
      </c>
      <c r="G11" s="3">
        <v>380</v>
      </c>
      <c r="H11" s="3">
        <v>60</v>
      </c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550</v>
      </c>
      <c r="B12" s="3">
        <v>100</v>
      </c>
      <c r="D12" s="3"/>
      <c r="E12" s="3"/>
      <c r="G12" s="3">
        <v>420</v>
      </c>
      <c r="H12" s="3">
        <v>100</v>
      </c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>
        <v>750</v>
      </c>
      <c r="H13" s="3">
        <v>100</v>
      </c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8" t="s">
        <v>86</v>
      </c>
      <c r="B2" s="48"/>
      <c r="D2" s="49" t="s">
        <v>84</v>
      </c>
      <c r="E2" s="49"/>
      <c r="G2" s="24" t="s">
        <v>85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E14" sqref="E14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500</v>
      </c>
      <c r="C3" s="3">
        <v>200</v>
      </c>
      <c r="D3" s="3" t="s">
        <v>26</v>
      </c>
      <c r="E3" s="3">
        <v>50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EE74CB11-F5EC-2644-90FF-E9396C6F334C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F26" sqref="F26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D5" sqref="D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0" t="s">
        <v>129</v>
      </c>
      <c r="C2" s="50"/>
      <c r="D2" s="50"/>
      <c r="F2" s="50" t="s">
        <v>130</v>
      </c>
      <c r="G2" s="50"/>
      <c r="H2" s="50"/>
      <c r="J2" s="50" t="s">
        <v>131</v>
      </c>
      <c r="K2" s="50"/>
      <c r="L2" s="50"/>
      <c r="N2" s="50" t="s">
        <v>132</v>
      </c>
      <c r="O2" s="50"/>
      <c r="P2" s="50"/>
      <c r="R2" s="50" t="s">
        <v>133</v>
      </c>
      <c r="S2" s="50"/>
      <c r="T2" s="50"/>
      <c r="V2" s="50" t="s">
        <v>134</v>
      </c>
      <c r="W2" s="50"/>
      <c r="X2" s="5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0</v>
      </c>
      <c r="C4" s="3">
        <v>100</v>
      </c>
      <c r="D4" s="3">
        <f>60*62.4</f>
        <v>3744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200</v>
      </c>
      <c r="C5" s="3">
        <v>100</v>
      </c>
      <c r="D5" s="3">
        <f>D4</f>
        <v>3744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320</v>
      </c>
      <c r="C6" s="3">
        <v>160</v>
      </c>
      <c r="D6" s="3">
        <v>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147</v>
      </c>
      <c r="C2" s="51"/>
      <c r="D2" s="51"/>
      <c r="F2" s="51" t="s">
        <v>148</v>
      </c>
      <c r="G2" s="51"/>
      <c r="H2" s="51"/>
      <c r="J2" s="51" t="s">
        <v>149</v>
      </c>
      <c r="K2" s="51"/>
      <c r="L2" s="51"/>
      <c r="N2" s="51" t="s">
        <v>150</v>
      </c>
      <c r="O2" s="51"/>
      <c r="P2" s="51"/>
      <c r="R2" s="51" t="s">
        <v>151</v>
      </c>
      <c r="S2" s="51"/>
      <c r="T2" s="51"/>
      <c r="V2" s="51" t="s">
        <v>152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2026-03-05T22:48:43Z</dcterms:modified>
</cp:coreProperties>
</file>